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CEMENTOS PACASMAYO S.A.A. · Cifras en miles de Soles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1262251</v>
      </c>
      <c r="D6" s="11" t="n">
        <v>1392701</v>
      </c>
      <c r="E6" s="11" t="n">
        <v>1296334</v>
      </c>
      <c r="F6" s="11" t="n">
        <v>1937767</v>
      </c>
      <c r="G6" s="11" t="n">
        <v>2115746</v>
      </c>
      <c r="H6" s="11" t="n">
        <v>1950075</v>
      </c>
      <c r="I6" s="11" t="n">
        <v>1978071</v>
      </c>
      <c r="J6" s="11" t="n">
        <v>2116883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-796206</v>
      </c>
      <c r="D7" s="14" t="n">
        <v>-905806</v>
      </c>
      <c r="E7" s="14" t="n">
        <v>-921048</v>
      </c>
      <c r="F7" s="14" t="n">
        <v>-1378336</v>
      </c>
      <c r="G7" s="14" t="n">
        <v>-1463715</v>
      </c>
      <c r="H7" s="14" t="n">
        <v>-1260623</v>
      </c>
      <c r="I7" s="14" t="n">
        <v>-1249545</v>
      </c>
      <c r="J7" s="14" t="n">
        <v>-1310017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466045</v>
      </c>
      <c r="D8" s="18" t="n">
        <v>486895</v>
      </c>
      <c r="E8" s="18" t="n">
        <v>375286</v>
      </c>
      <c r="F8" s="18" t="n">
        <v>559431</v>
      </c>
      <c r="G8" s="18" t="n">
        <v>652031</v>
      </c>
      <c r="H8" s="18" t="n">
        <v>689452</v>
      </c>
      <c r="I8" s="18" t="n">
        <v>728526</v>
      </c>
      <c r="J8" s="18" t="n">
        <v>806866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-215575</v>
      </c>
      <c r="D9" s="14" t="n">
        <v>-219015</v>
      </c>
      <c r="E9" s="14" t="n">
        <v>-203522</v>
      </c>
      <c r="F9" s="14" t="n">
        <v>-247589</v>
      </c>
      <c r="G9" s="14" t="n">
        <v>-292814</v>
      </c>
      <c r="H9" s="14" t="n">
        <v>-301536</v>
      </c>
      <c r="I9" s="14" t="n">
        <v>-334793</v>
      </c>
      <c r="J9" s="14" t="n">
        <v>-384323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-8697</v>
      </c>
      <c r="D10" s="11" t="n">
        <v>2645</v>
      </c>
      <c r="E10" s="11" t="n">
        <v>4346</v>
      </c>
      <c r="F10" s="11" t="n">
        <v>6408</v>
      </c>
      <c r="G10" s="11" t="n">
        <v>-3899</v>
      </c>
      <c r="H10" s="11" t="n">
        <v>-50361</v>
      </c>
      <c r="I10" s="11" t="n">
        <v>-2700</v>
      </c>
      <c r="J10" s="11" t="n">
        <v>-75442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241773</v>
      </c>
      <c r="D11" s="19" t="n">
        <v>270525</v>
      </c>
      <c r="E11" s="19" t="n">
        <v>176110</v>
      </c>
      <c r="F11" s="19" t="n">
        <v>318250</v>
      </c>
      <c r="G11" s="19" t="n">
        <v>355318</v>
      </c>
      <c r="H11" s="19" t="n">
        <v>337555</v>
      </c>
      <c r="I11" s="19" t="n">
        <v>391033</v>
      </c>
      <c r="J11" s="19" t="n">
        <v>347101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-125632</v>
      </c>
      <c r="D12" s="11" t="n">
        <v>-76172</v>
      </c>
      <c r="E12" s="11" t="n">
        <v>-90212</v>
      </c>
      <c r="F12" s="11" t="n">
        <v>-94140</v>
      </c>
      <c r="G12" s="11" t="n">
        <v>-92898</v>
      </c>
      <c r="H12" s="11" t="n">
        <v>-91847</v>
      </c>
      <c r="I12" s="11" t="n">
        <v>-94846</v>
      </c>
      <c r="J12" s="11" t="n">
        <v>-79126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116141</v>
      </c>
      <c r="D13" s="14" t="n">
        <v>194353</v>
      </c>
      <c r="E13" s="14" t="n">
        <v>85898</v>
      </c>
      <c r="F13" s="14" t="n">
        <v>224110</v>
      </c>
      <c r="G13" s="14" t="n">
        <v>262420</v>
      </c>
      <c r="H13" s="14" t="n">
        <v>245708</v>
      </c>
      <c r="I13" s="14" t="n">
        <v>296187</v>
      </c>
      <c r="J13" s="14" t="n">
        <v>267975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-40995</v>
      </c>
      <c r="D14" s="11" t="n">
        <v>-62306</v>
      </c>
      <c r="E14" s="11" t="n">
        <v>-28004</v>
      </c>
      <c r="F14" s="11" t="n">
        <v>-70940</v>
      </c>
      <c r="G14" s="11" t="n">
        <v>-85592</v>
      </c>
      <c r="H14" s="11" t="n">
        <v>-76808</v>
      </c>
      <c r="I14" s="11" t="n">
        <v>-97312</v>
      </c>
      <c r="J14" s="11" t="n">
        <v>-113770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75146</v>
      </c>
      <c r="D15" s="19" t="n">
        <v>132047</v>
      </c>
      <c r="E15" s="19" t="n">
        <v>57894</v>
      </c>
      <c r="F15" s="19" t="n">
        <v>153170</v>
      </c>
      <c r="G15" s="19" t="n">
        <v>176828</v>
      </c>
      <c r="H15" s="19" t="n">
        <v>168900</v>
      </c>
      <c r="I15" s="19" t="n">
        <v>198875</v>
      </c>
      <c r="J15" s="19" t="n">
        <v>154205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49067</v>
      </c>
      <c r="D18" s="11" t="n">
        <v>68266</v>
      </c>
      <c r="E18" s="11" t="n">
        <v>308912</v>
      </c>
      <c r="F18" s="11" t="n">
        <v>273402</v>
      </c>
      <c r="G18" s="11" t="n">
        <v>81773</v>
      </c>
      <c r="H18" s="11" t="n">
        <v>90193</v>
      </c>
      <c r="I18" s="11" t="n">
        <v>72723</v>
      </c>
      <c r="J18" s="11" t="n">
        <v>53571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567020</v>
      </c>
      <c r="D19" s="14" t="n">
        <v>680064</v>
      </c>
      <c r="E19" s="14" t="n">
        <v>568827</v>
      </c>
      <c r="F19" s="14" t="n">
        <v>735988</v>
      </c>
      <c r="G19" s="14" t="n">
        <v>1106680</v>
      </c>
      <c r="H19" s="14" t="n">
        <v>902056</v>
      </c>
      <c r="I19" s="14" t="n">
        <v>919773</v>
      </c>
      <c r="J19" s="14" t="n">
        <v>896177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2247158</v>
      </c>
      <c r="D21" s="14" t="n">
        <v>2183228</v>
      </c>
      <c r="E21" s="14" t="n">
        <v>2138545</v>
      </c>
      <c r="F21" s="14" t="n">
        <v>2192382</v>
      </c>
      <c r="G21" s="14" t="n">
        <v>2125708</v>
      </c>
      <c r="H21" s="14" t="n">
        <v>2229486</v>
      </c>
      <c r="I21" s="14" t="n">
        <v>2173547</v>
      </c>
      <c r="J21" s="14" t="n">
        <v>2153618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60822</v>
      </c>
      <c r="D23" s="14" t="n">
        <v>98774</v>
      </c>
      <c r="E23" s="14" t="n">
        <v>66763</v>
      </c>
      <c r="F23" s="14" t="n">
        <v>452820</v>
      </c>
      <c r="G23" s="14" t="n">
        <v>620912</v>
      </c>
      <c r="H23" s="14" t="n">
        <v>387145</v>
      </c>
      <c r="I23" s="14" t="n">
        <v>461304</v>
      </c>
      <c r="J23" s="14" t="n">
        <v>537225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197773</v>
      </c>
      <c r="D24" s="11" t="n">
        <v>253902</v>
      </c>
      <c r="E24" s="11" t="n">
        <v>198307</v>
      </c>
      <c r="F24" s="11" t="n">
        <v>269340</v>
      </c>
      <c r="G24" s="11" t="n">
        <v>332227</v>
      </c>
      <c r="H24" s="11" t="n">
        <v>302243</v>
      </c>
      <c r="I24" s="11" t="n">
        <v>304251</v>
      </c>
      <c r="J24" s="11" t="n">
        <v>335380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1022555</v>
      </c>
      <c r="D26" s="11" t="n">
        <v>1004489</v>
      </c>
      <c r="E26" s="11" t="n">
        <v>1208454</v>
      </c>
      <c r="F26" s="11" t="n">
        <v>1098364</v>
      </c>
      <c r="G26" s="11" t="n">
        <v>976614</v>
      </c>
      <c r="H26" s="11" t="n">
        <v>1194010</v>
      </c>
      <c r="I26" s="11" t="n">
        <v>1041307</v>
      </c>
      <c r="J26" s="11" t="n">
        <v>891159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130732</v>
      </c>
      <c r="D27" s="14" t="n">
        <v>152742</v>
      </c>
      <c r="E27" s="14" t="n">
        <v>175205</v>
      </c>
      <c r="F27" s="14" t="n">
        <v>185443</v>
      </c>
      <c r="G27" s="14" t="n">
        <v>189273</v>
      </c>
      <c r="H27" s="14" t="n">
        <v>148329</v>
      </c>
      <c r="I27" s="14" t="n">
        <v>146083</v>
      </c>
      <c r="J27" s="14" t="n">
        <v>148237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1451363</v>
      </c>
      <c r="D30" s="11" t="n">
        <v>1421651</v>
      </c>
      <c r="E30" s="11" t="n">
        <v>1367555</v>
      </c>
      <c r="F30" s="11" t="n">
        <v>1195805</v>
      </c>
      <c r="G30" s="11" t="n">
        <v>1195135</v>
      </c>
      <c r="H30" s="11" t="n">
        <v>1190008</v>
      </c>
      <c r="I30" s="11" t="n">
        <v>1213098</v>
      </c>
      <c r="J30" s="11" t="n">
        <v>1191365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4" t="n">
        <v>203628</v>
      </c>
      <c r="D36" s="14" t="n">
        <v>205137</v>
      </c>
      <c r="E36" s="14" t="n">
        <v>331365</v>
      </c>
      <c r="F36" s="14" t="n">
        <v>170562</v>
      </c>
      <c r="G36" s="14" t="n">
        <v>111819</v>
      </c>
      <c r="H36" s="14" t="n">
        <v>412323</v>
      </c>
      <c r="I36" s="14" t="n">
        <v>321141</v>
      </c>
      <c r="J36" s="14" t="n">
        <v>360627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11" t="n">
        <v>-80214</v>
      </c>
      <c r="D37" s="11" t="n">
        <v>-77680</v>
      </c>
      <c r="E37" s="11" t="n">
        <v>-47325</v>
      </c>
      <c r="F37" s="11" t="n">
        <v>-85594</v>
      </c>
      <c r="G37" s="11" t="n">
        <v>-162785</v>
      </c>
      <c r="H37" s="11" t="n">
        <v>-272600</v>
      </c>
      <c r="I37" s="11" t="n">
        <v>-64318</v>
      </c>
      <c r="J37" s="11" t="n">
        <v>-102833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14" t="n">
        <v>-31052</v>
      </c>
      <c r="D38" s="14" t="n">
        <v>-5335</v>
      </c>
      <c r="E38" s="14" t="n">
        <v>-5224</v>
      </c>
      <c r="F38" s="14" t="n">
        <v>-8953</v>
      </c>
      <c r="G38" s="14" t="n">
        <v>-15712</v>
      </c>
      <c r="H38" s="14" t="n">
        <v>-16707</v>
      </c>
      <c r="I38" s="14" t="n">
        <v>-16563</v>
      </c>
      <c r="J38" s="14" t="n">
        <v>-15893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11" t="n">
        <v>-98825</v>
      </c>
      <c r="D39" s="11" t="n">
        <v>-79579</v>
      </c>
      <c r="E39" s="11" t="n">
        <v>-48421</v>
      </c>
      <c r="F39" s="11" t="n">
        <v>-91824</v>
      </c>
      <c r="G39" s="11" t="n">
        <v>-176188</v>
      </c>
      <c r="H39" s="11" t="n">
        <v>-289444</v>
      </c>
      <c r="I39" s="11" t="n">
        <v>-76609</v>
      </c>
      <c r="J39" s="11" t="n">
        <v>-115442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14" t="n">
        <v>-171790</v>
      </c>
      <c r="D40" s="14" t="n">
        <v>-120647</v>
      </c>
      <c r="E40" s="14" t="n">
        <v>-143302</v>
      </c>
      <c r="F40" s="14" t="n">
        <v>-336340</v>
      </c>
      <c r="G40" s="14" t="n">
        <v>-179591</v>
      </c>
      <c r="H40" s="14" t="n">
        <v>-174966</v>
      </c>
      <c r="I40" s="14" t="n">
        <v>-174749</v>
      </c>
      <c r="J40" s="14" t="n">
        <v>-174798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11" t="n">
        <v>656845</v>
      </c>
      <c r="D41" s="11" t="n">
        <v>638281</v>
      </c>
      <c r="E41" s="11" t="n">
        <v>862191</v>
      </c>
      <c r="F41" s="11" t="n">
        <v>220000</v>
      </c>
      <c r="G41" s="11" t="n">
        <v>525000</v>
      </c>
      <c r="H41" s="11" t="n">
        <v>724333</v>
      </c>
      <c r="I41" s="11" t="n">
        <v>303200</v>
      </c>
      <c r="J41" s="11" t="n">
        <v>392200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14" t="n">
        <v>-588150</v>
      </c>
      <c r="D42" s="14" t="n">
        <v>-610999</v>
      </c>
      <c r="E42" s="14" t="n">
        <v>-745384</v>
      </c>
      <c r="F42" s="14" t="n">
        <v>0</v>
      </c>
      <c r="G42" s="14" t="n">
        <v>-448984</v>
      </c>
      <c r="H42" s="14" t="n">
        <v>-746853</v>
      </c>
      <c r="I42" s="14" t="n">
        <v>-384364</v>
      </c>
      <c r="J42" s="14" t="n">
        <v>-474564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11" t="n">
        <v>-105344</v>
      </c>
      <c r="D43" s="11" t="n">
        <v>-106842</v>
      </c>
      <c r="E43" s="11" t="n">
        <v>-43849</v>
      </c>
      <c r="F43" s="11" t="n">
        <v>-130094</v>
      </c>
      <c r="G43" s="11" t="n">
        <v>-121476</v>
      </c>
      <c r="H43" s="11" t="n">
        <v>-115435</v>
      </c>
      <c r="I43" s="11" t="n">
        <v>-261339</v>
      </c>
      <c r="J43" s="11" t="n">
        <v>-264406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14" t="n">
        <v>-149</v>
      </c>
      <c r="D44" s="14" t="n">
        <v>19199</v>
      </c>
      <c r="E44" s="14" t="n">
        <v>240646</v>
      </c>
      <c r="F44" s="14" t="n">
        <v>-35510</v>
      </c>
      <c r="G44" s="14" t="n">
        <v>-191629</v>
      </c>
      <c r="H44" s="14" t="n">
        <v>8420</v>
      </c>
      <c r="I44" s="14" t="n">
        <v>-17470</v>
      </c>
      <c r="J44" s="14" t="n">
        <v>-19152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18" t="n">
        <v>49067</v>
      </c>
      <c r="D45" s="18" t="n">
        <v>68266</v>
      </c>
      <c r="E45" s="18" t="n">
        <v>308912</v>
      </c>
      <c r="F45" s="18" t="n">
        <v>273402</v>
      </c>
      <c r="G45" s="18" t="n">
        <v>81773</v>
      </c>
      <c r="H45" s="18" t="n">
        <v>90193</v>
      </c>
      <c r="I45" s="18" t="n">
        <v>72723</v>
      </c>
      <c r="J45" s="18" t="n">
        <v>53571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CEMENTOS PACASMAYO S.A.A.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0.08000016177376848</v>
      </c>
      <c r="D10" s="27" t="inlineStr">
        <is>
          <t>D&amp;A 2024 = 158,246 miles (operaciones continuas) del EEFF auditado (prototipo_auditado_PACASMAYO_2024.json, doble ruta cuadrada) ÷ ventas 2024; editable</t>
        </is>
      </c>
    </row>
    <row r="11">
      <c r="A11" s="25" t="inlineStr">
        <is>
          <t>Capex % de ventas</t>
        </is>
      </c>
      <c r="C11" s="26">
        <f>AVERAGE((ABS(EEFF!C37)+ABS(EEFF!C38))/EEFF!C6,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MAX(0,MIN(0.5,AVERAGE(ABS(EEFF!C14)/EEFF!C13,ABS(EEFF!D14)/EEFF!D13,ABS(EEFF!E14)/EEFF!E13,ABS(EEFF!F14)/EEFF!F13,ABS(EEFF!G14)/EEFF!G13,ABS(EEFF!H14)/EEFF!H13,ABS(EEFF!I14)/EEFF!I13,ABS(EEFF!J14)/EEFF!J13)))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MAX(0,MIN(1,AVERAGE(ABS(EEFF!C40)/EEFF!C15,ABS(EEFF!D40)/EEFF!D15,ABS(EEFF!E40)/EEFF!E15,ABS(EEFF!F40)/EEFF!F15,ABS(EEFF!G40)/EEFF!G15,ABS(EEFF!H40)/EEFF!H15,ABS(EEFF!I40)/EEFF!I15,ABS(EEFF!J40)/EEFF!J15)))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0.83</v>
      </c>
      <c r="D24" s="27" t="inlineStr">
        <is>
          <t>Damodaran betaemerg.xls (Emerging Markets, ene-2026) · Industria: Building Materials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0.06348424340539646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S/ (para FCFE y DDM)</t>
        </is>
      </c>
      <c r="C33" s="31">
        <f>Supuestos!$C$32</f>
        <v/>
      </c>
      <c r="D33" s="27" t="inlineStr">
        <is>
          <t>Costo del patrimonio en la moneda de los EEFF (Soles)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Supuestos!$C$43*Supuestos!$C$49</f>
        <v/>
      </c>
      <c r="D36" s="27" t="inlineStr">
        <is>
          <t>Market cap: precio convertido × acciones equivalentes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(Soles); editable</t>
        </is>
      </c>
    </row>
    <row r="42">
      <c r="A42" s="25" t="inlineStr">
        <is>
          <t>Precio acción común (moneda de cotización)</t>
        </is>
      </c>
      <c r="C42" s="30" t="n">
        <v>8.1</v>
      </c>
      <c r="D42" s="27" t="inlineStr">
        <is>
          <t>Cierre BVL (CPACASC1); editable</t>
        </is>
      </c>
    </row>
    <row r="43">
      <c r="A43" s="25" t="inlineStr">
        <is>
          <t>Precio acción común en Soles (EEFF)</t>
        </is>
      </c>
      <c r="C43" s="32">
        <f>Supuestos!$C$42</f>
        <v/>
      </c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423868.449</v>
      </c>
      <c r="D44" s="27" t="inlineStr">
        <is>
          <t>Default: BVL listStock (CPACASC1); editable</t>
        </is>
      </c>
    </row>
    <row r="45">
      <c r="A45" s="25" t="inlineStr">
        <is>
          <t>Acciones de inversión (miles)</t>
        </is>
      </c>
      <c r="C45" s="33" t="n">
        <v>40278.894</v>
      </c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121258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>
        <v>7</v>
      </c>
      <c r="D47" s="27" t="inlineStr">
        <is>
          <t>Cierre BVL (CPACASI1); editable</t>
        </is>
      </c>
    </row>
    <row r="48">
      <c r="A48" s="25" t="inlineStr">
        <is>
          <t>Factor conversión inversión → común</t>
        </is>
      </c>
      <c r="C48" s="32">
        <f>Supuestos!$C$47/Supuestos!$C$42</f>
        <v/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CEMENTOS PACASMAYO S.A.A.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Soles (precio por acción en Soles).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2026-08-24T04:52:13Z</dcterms:created>
  <dcterms:modified xmlns:dcterms="http://purl.org/dc/terms/" xmlns:xsi="http://www.w3.org/2001/XMLSchema-instance" xsi:type="dcterms:W3CDTF">2026-08-24T04:52:13Z</dcterms:modified>
</cp:coreProperties>
</file>