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COMPAÑIA DE MINAS BUENAVENTURA S.A.A. · Cifras en miles de Dólares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1167381</v>
      </c>
      <c r="D6" s="11" t="n">
        <v>867888</v>
      </c>
      <c r="E6" s="11" t="n">
        <v>676542</v>
      </c>
      <c r="F6" s="11" t="n">
        <v>900450</v>
      </c>
      <c r="G6" s="11" t="n">
        <v>824802</v>
      </c>
      <c r="H6" s="11" t="n">
        <v>823845</v>
      </c>
      <c r="I6" s="11" t="n">
        <v>1154605</v>
      </c>
      <c r="J6" s="11" t="n">
        <v>1731639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-982957</v>
      </c>
      <c r="D7" s="14" t="n">
        <v>-799582</v>
      </c>
      <c r="E7" s="14" t="n">
        <v>-652613</v>
      </c>
      <c r="F7" s="14" t="n">
        <v>-813106</v>
      </c>
      <c r="G7" s="14" t="n">
        <v>-763473</v>
      </c>
      <c r="H7" s="14" t="n">
        <v>-732597</v>
      </c>
      <c r="I7" s="14" t="n">
        <v>-795318</v>
      </c>
      <c r="J7" s="14" t="n">
        <v>-949248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184424</v>
      </c>
      <c r="D8" s="18" t="n">
        <v>68306</v>
      </c>
      <c r="E8" s="18" t="n">
        <v>23929</v>
      </c>
      <c r="F8" s="18" t="n">
        <v>87344</v>
      </c>
      <c r="G8" s="18" t="n">
        <v>61329</v>
      </c>
      <c r="H8" s="18" t="n">
        <v>91248</v>
      </c>
      <c r="I8" s="18" t="n">
        <v>359287</v>
      </c>
      <c r="J8" s="18" t="n">
        <v>782391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-106282</v>
      </c>
      <c r="D9" s="14" t="n">
        <v>-100610</v>
      </c>
      <c r="E9" s="14" t="n">
        <v>-85718</v>
      </c>
      <c r="F9" s="14" t="n">
        <v>-88412</v>
      </c>
      <c r="G9" s="14" t="n">
        <v>-87950</v>
      </c>
      <c r="H9" s="14" t="n">
        <v>-88575</v>
      </c>
      <c r="I9" s="14" t="n">
        <v>-87108</v>
      </c>
      <c r="J9" s="14" t="n">
        <v>-98875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-24387</v>
      </c>
      <c r="D10" s="11" t="n">
        <v>-25709</v>
      </c>
      <c r="E10" s="11" t="n">
        <v>-19485</v>
      </c>
      <c r="F10" s="11" t="n">
        <v>-64890</v>
      </c>
      <c r="G10" s="11" t="n">
        <v>-12398</v>
      </c>
      <c r="H10" s="11" t="n">
        <v>18448</v>
      </c>
      <c r="I10" s="11" t="n">
        <v>173476</v>
      </c>
      <c r="J10" s="11" t="n">
        <v>-50310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53755</v>
      </c>
      <c r="D11" s="19" t="n">
        <v>-58013</v>
      </c>
      <c r="E11" s="19" t="n">
        <v>-81274</v>
      </c>
      <c r="F11" s="19" t="n">
        <v>-65958</v>
      </c>
      <c r="G11" s="19" t="n">
        <v>-39019</v>
      </c>
      <c r="H11" s="19" t="n">
        <v>21121</v>
      </c>
      <c r="I11" s="19" t="n">
        <v>445655</v>
      </c>
      <c r="J11" s="19" t="n">
        <v>633206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-31280</v>
      </c>
      <c r="D12" s="11" t="n">
        <v>14478</v>
      </c>
      <c r="E12" s="11" t="n">
        <v>-49044</v>
      </c>
      <c r="F12" s="11" t="n">
        <v>167087</v>
      </c>
      <c r="G12" s="11" t="n">
        <v>163448</v>
      </c>
      <c r="H12" s="11" t="n">
        <v>61403</v>
      </c>
      <c r="I12" s="11" t="n">
        <v>127794</v>
      </c>
      <c r="J12" s="11" t="n">
        <v>334104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22475</v>
      </c>
      <c r="D13" s="14" t="n">
        <v>-43535</v>
      </c>
      <c r="E13" s="14" t="n">
        <v>-130318</v>
      </c>
      <c r="F13" s="14" t="n">
        <v>101129</v>
      </c>
      <c r="G13" s="14" t="n">
        <v>124429</v>
      </c>
      <c r="H13" s="14" t="n">
        <v>82524</v>
      </c>
      <c r="I13" s="14" t="n">
        <v>573449</v>
      </c>
      <c r="J13" s="14" t="n">
        <v>967310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-26926</v>
      </c>
      <c r="D14" s="11" t="n">
        <v>25590</v>
      </c>
      <c r="E14" s="11" t="n">
        <v>-25430</v>
      </c>
      <c r="F14" s="11" t="n">
        <v>23671</v>
      </c>
      <c r="G14" s="11" t="n">
        <v>-41</v>
      </c>
      <c r="H14" s="11" t="n">
        <v>-42994</v>
      </c>
      <c r="I14" s="11" t="n">
        <v>-156164</v>
      </c>
      <c r="J14" s="11" t="n">
        <v>-128201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-11654</v>
      </c>
      <c r="D15" s="19" t="n">
        <v>-28459</v>
      </c>
      <c r="E15" s="19" t="n">
        <v>-150339</v>
      </c>
      <c r="F15" s="19" t="n">
        <v>-262804</v>
      </c>
      <c r="G15" s="19" t="n">
        <v>602935</v>
      </c>
      <c r="H15" s="19" t="n">
        <v>32682</v>
      </c>
      <c r="I15" s="19" t="n">
        <v>416263</v>
      </c>
      <c r="J15" s="19" t="n">
        <v>830188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369200</v>
      </c>
      <c r="D18" s="11" t="n">
        <v>210046</v>
      </c>
      <c r="E18" s="11" t="n">
        <v>235449</v>
      </c>
      <c r="F18" s="11" t="n">
        <v>376999</v>
      </c>
      <c r="G18" s="11" t="n">
        <v>253918</v>
      </c>
      <c r="H18" s="11" t="n">
        <v>219790</v>
      </c>
      <c r="I18" s="11" t="n">
        <v>478435</v>
      </c>
      <c r="J18" s="11" t="n">
        <v>529839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391934</v>
      </c>
      <c r="D19" s="14" t="n">
        <v>438573</v>
      </c>
      <c r="E19" s="14" t="n">
        <v>353703</v>
      </c>
      <c r="F19" s="14" t="n">
        <v>362546</v>
      </c>
      <c r="G19" s="14" t="n">
        <v>366462</v>
      </c>
      <c r="H19" s="14" t="n">
        <v>357972</v>
      </c>
      <c r="I19" s="14" t="n">
        <v>359927</v>
      </c>
      <c r="J19" s="14" t="n">
        <v>626677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3456087</v>
      </c>
      <c r="D21" s="14" t="n">
        <v>3458655</v>
      </c>
      <c r="E21" s="14" t="n">
        <v>3390465</v>
      </c>
      <c r="F21" s="14" t="n">
        <v>3822266</v>
      </c>
      <c r="G21" s="14" t="n">
        <v>3882847</v>
      </c>
      <c r="H21" s="14" t="n">
        <v>3956037</v>
      </c>
      <c r="I21" s="14" t="n">
        <v>4209541</v>
      </c>
      <c r="J21" s="14" t="n">
        <v>4866320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141166</v>
      </c>
      <c r="D23" s="14" t="n">
        <v>320692</v>
      </c>
      <c r="E23" s="14" t="n">
        <v>109318</v>
      </c>
      <c r="F23" s="14" t="n">
        <v>236393</v>
      </c>
      <c r="G23" s="14" t="n">
        <v>35071</v>
      </c>
      <c r="H23" s="14" t="n">
        <v>34219</v>
      </c>
      <c r="I23" s="14" t="n">
        <v>9169</v>
      </c>
      <c r="J23" s="14" t="n">
        <v>8929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258016</v>
      </c>
      <c r="D24" s="11" t="n">
        <v>244665</v>
      </c>
      <c r="E24" s="11" t="n">
        <v>251118</v>
      </c>
      <c r="F24" s="11" t="n">
        <v>608544</v>
      </c>
      <c r="G24" s="11" t="n">
        <v>344526</v>
      </c>
      <c r="H24" s="11" t="n">
        <v>407386</v>
      </c>
      <c r="I24" s="11" t="n">
        <v>470569</v>
      </c>
      <c r="J24" s="11" t="n">
        <v>567061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556651</v>
      </c>
      <c r="D26" s="11" t="n">
        <v>322406</v>
      </c>
      <c r="E26" s="11" t="n">
        <v>528667</v>
      </c>
      <c r="F26" s="11" t="n">
        <v>896276</v>
      </c>
      <c r="G26" s="11" t="n">
        <v>720368</v>
      </c>
      <c r="H26" s="11" t="n">
        <v>693975</v>
      </c>
      <c r="I26" s="11" t="n">
        <v>645884</v>
      </c>
      <c r="J26" s="11" t="n">
        <v>735962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231823</v>
      </c>
      <c r="D27" s="14" t="n">
        <v>251311</v>
      </c>
      <c r="E27" s="14" t="n">
        <v>290657</v>
      </c>
      <c r="F27" s="14" t="n">
        <v>282067</v>
      </c>
      <c r="G27" s="14" t="n">
        <v>240321</v>
      </c>
      <c r="H27" s="14" t="n">
        <v>229008</v>
      </c>
      <c r="I27" s="14" t="n">
        <v>362580</v>
      </c>
      <c r="J27" s="14" t="n">
        <v>443419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3029565</v>
      </c>
      <c r="D30" s="11" t="n">
        <v>2968200</v>
      </c>
      <c r="E30" s="11" t="n">
        <v>2799857</v>
      </c>
      <c r="F30" s="11" t="n">
        <v>2538531</v>
      </c>
      <c r="G30" s="11" t="n">
        <v>3162941</v>
      </c>
      <c r="H30" s="11" t="n">
        <v>3169211</v>
      </c>
      <c r="I30" s="11" t="n">
        <v>3559701</v>
      </c>
      <c r="J30" s="11" t="n">
        <v>4267465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4" t="n">
        <v>346260</v>
      </c>
      <c r="D36" s="14" t="n">
        <v>47065</v>
      </c>
      <c r="E36" s="14" t="n">
        <v>122885</v>
      </c>
      <c r="F36" s="14" t="n">
        <v>-197510</v>
      </c>
      <c r="G36" s="14" t="n">
        <v>41666</v>
      </c>
      <c r="H36" s="14" t="n">
        <v>226138</v>
      </c>
      <c r="I36" s="14" t="n">
        <v>486059</v>
      </c>
      <c r="J36" s="14" t="n">
        <v>577320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11" t="n">
        <v>-111270</v>
      </c>
      <c r="D37" s="11" t="n">
        <v>-102627</v>
      </c>
      <c r="E37" s="11" t="n">
        <v>-71546</v>
      </c>
      <c r="F37" s="11" t="n">
        <v>-90309</v>
      </c>
      <c r="G37" s="11" t="n">
        <v>-151973</v>
      </c>
      <c r="H37" s="11" t="n">
        <v>-238669</v>
      </c>
      <c r="I37" s="11" t="n">
        <v>-337743</v>
      </c>
      <c r="J37" s="11" t="n">
        <v>-473008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14" t="n">
        <v>0</v>
      </c>
      <c r="D38" s="14" t="n">
        <v>0</v>
      </c>
      <c r="E38" s="14" t="n">
        <v>0</v>
      </c>
      <c r="F38" s="14" t="n">
        <v>0</v>
      </c>
      <c r="G38" s="14" t="n">
        <v>0</v>
      </c>
      <c r="H38" s="14" t="n">
        <v>0</v>
      </c>
      <c r="I38" s="14" t="n">
        <v>0</v>
      </c>
      <c r="J38" s="14" t="n">
        <v>0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11" t="n">
        <v>-117559</v>
      </c>
      <c r="D39" s="11" t="n">
        <v>-105601</v>
      </c>
      <c r="E39" s="11" t="n">
        <v>-62224</v>
      </c>
      <c r="F39" s="11" t="n">
        <v>-86287</v>
      </c>
      <c r="G39" s="11" t="n">
        <v>205753</v>
      </c>
      <c r="H39" s="11" t="n">
        <v>-205536</v>
      </c>
      <c r="I39" s="11" t="n">
        <v>-117924</v>
      </c>
      <c r="J39" s="11" t="n">
        <v>-477666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14" t="n">
        <v>-28420</v>
      </c>
      <c r="D40" s="14" t="n">
        <v>-28598</v>
      </c>
      <c r="E40" s="14" t="n">
        <v>-5140</v>
      </c>
      <c r="F40" s="14" t="n">
        <v>-6160</v>
      </c>
      <c r="G40" s="14" t="n">
        <v>-21189</v>
      </c>
      <c r="H40" s="14" t="n">
        <v>-20184</v>
      </c>
      <c r="I40" s="14" t="n">
        <v>-25783</v>
      </c>
      <c r="J40" s="14" t="n">
        <v>-122478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11" t="n">
        <v>95000</v>
      </c>
      <c r="D41" s="11" t="n">
        <v>216894</v>
      </c>
      <c r="E41" s="11" t="n">
        <v>18019</v>
      </c>
      <c r="F41" s="11" t="n">
        <v>589300</v>
      </c>
      <c r="G41" s="11" t="n">
        <v>0</v>
      </c>
      <c r="H41" s="11" t="n">
        <v>49000</v>
      </c>
      <c r="I41" s="11" t="n">
        <v>0</v>
      </c>
      <c r="J41" s="11" t="n">
        <v>634344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14" t="n">
        <v>-140222</v>
      </c>
      <c r="D42" s="14" t="n">
        <v>-281152</v>
      </c>
      <c r="E42" s="14" t="n">
        <v>-46191</v>
      </c>
      <c r="F42" s="14" t="n">
        <v>-87378</v>
      </c>
      <c r="G42" s="14" t="n">
        <v>-373057</v>
      </c>
      <c r="H42" s="14" t="n">
        <v>-80034</v>
      </c>
      <c r="I42" s="14" t="n">
        <v>-79602</v>
      </c>
      <c r="J42" s="14" t="n">
        <v>-556750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11" t="n">
        <v>-74052</v>
      </c>
      <c r="D43" s="11" t="n">
        <v>-100618</v>
      </c>
      <c r="E43" s="11" t="n">
        <v>-35258</v>
      </c>
      <c r="F43" s="11" t="n">
        <v>425347</v>
      </c>
      <c r="G43" s="11" t="n">
        <v>-370500</v>
      </c>
      <c r="H43" s="11" t="n">
        <v>-54730</v>
      </c>
      <c r="I43" s="11" t="n">
        <v>-109490</v>
      </c>
      <c r="J43" s="11" t="n">
        <v>-48250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14" t="n">
        <v>154649</v>
      </c>
      <c r="D44" s="14" t="n">
        <v>-159154</v>
      </c>
      <c r="E44" s="14" t="n">
        <v>25403</v>
      </c>
      <c r="F44" s="14" t="n">
        <v>141550</v>
      </c>
      <c r="G44" s="14" t="n">
        <v>-123081</v>
      </c>
      <c r="H44" s="14" t="n">
        <v>-34128</v>
      </c>
      <c r="I44" s="14" t="n">
        <v>258645</v>
      </c>
      <c r="J44" s="14" t="n">
        <v>51404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18" t="n">
        <v>369200</v>
      </c>
      <c r="D45" s="18" t="n">
        <v>210046</v>
      </c>
      <c r="E45" s="18" t="n">
        <v>235449</v>
      </c>
      <c r="F45" s="18" t="n">
        <v>376999</v>
      </c>
      <c r="G45" s="18" t="n">
        <v>253918</v>
      </c>
      <c r="H45" s="18" t="n">
        <v>219790</v>
      </c>
      <c r="I45" s="18" t="n">
        <v>478435</v>
      </c>
      <c r="J45" s="18" t="n">
        <v>529839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COMPAÑIA DE MINAS BUENAVENTURA S.A.A.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0.1373153589322755</v>
      </c>
      <c r="D10" s="27" t="inlineStr">
        <is>
          <t>D&amp;A 2024 = 158,545 miles (operaciones continuas) del EEFF auditado (prototipo_auditado_BUENAVENTURA_2024.json, doble ruta cuadrada) ÷ ventas 2024; editable</t>
        </is>
      </c>
    </row>
    <row r="11">
      <c r="A11" s="25" t="inlineStr">
        <is>
          <t>Capex % de ventas</t>
        </is>
      </c>
      <c r="C11" s="26">
        <f>AVERAGE((ABS(EEFF!C37)+ABS(EEFF!C38))/EEFF!C6,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MAX(0,MIN(0.5,AVERAGE(ABS(EEFF!C14)/EEFF!C13,ABS(EEFF!F14)/EEFF!F13,ABS(EEFF!G14)/EEFF!G13,ABS(EEFF!H14)/EEFF!H13,ABS(EEFF!I14)/EEFF!I13,ABS(EEFF!J14)/EEFF!J13)))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MAX(0,MIN(1,AVERAGE(ABS(EEFF!G40)/EEFF!G15,ABS(EEFF!H40)/EEFF!H15,ABS(EEFF!I40)/EEFF!I15,ABS(EEFF!J40)/EEFF!J15)))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1.3</v>
      </c>
      <c r="D24" s="27" t="inlineStr">
        <is>
          <t>Damodaran betaemerg.xls (Emerging Markets, ene-2026) · Industria: Metals &amp; Mining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0.12447497899916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US$ (para FCFE y DDM)</t>
        </is>
      </c>
      <c r="C33" s="31">
        <f>Supuestos!$C$29</f>
        <v/>
      </c>
      <c r="D33" s="27" t="inlineStr">
        <is>
          <t>Costo del patrimonio en la moneda de los EEFF (Dólares)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Supuestos!$C$43*Supuestos!$C$49</f>
        <v/>
      </c>
      <c r="D36" s="27" t="inlineStr">
        <is>
          <t>Market cap: precio convertido × acciones equivalentes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(Dólares); editable</t>
        </is>
      </c>
    </row>
    <row r="42">
      <c r="A42" s="25" t="inlineStr">
        <is>
          <t>Precio acción común (moneda de cotización)</t>
        </is>
      </c>
      <c r="C42" s="30" t="n">
        <v>107</v>
      </c>
      <c r="D42" s="27" t="inlineStr">
        <is>
          <t>Cierre BVL (BUENAVC1); editable</t>
        </is>
      </c>
    </row>
    <row r="43">
      <c r="A43" s="25" t="inlineStr">
        <is>
          <t>Precio acción común en Dólares (EEFF)</t>
        </is>
      </c>
      <c r="C43" s="32">
        <f>Supuestos!$C$42/Supuestos!$C$41</f>
        <v/>
      </c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274889.924</v>
      </c>
      <c r="D44" s="27" t="inlineStr">
        <is>
          <t>Default: BVL listStock (BUENAVC1); editable</t>
        </is>
      </c>
    </row>
    <row r="45">
      <c r="A45" s="25" t="inlineStr">
        <is>
          <t>Acciones de inversión (miles)</t>
        </is>
      </c>
      <c r="C45" s="33" t="n">
        <v>744.64</v>
      </c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0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>
        <v>68</v>
      </c>
      <c r="D47" s="27" t="inlineStr">
        <is>
          <t>Cierre BVL (BUENAVI1); editable</t>
        </is>
      </c>
    </row>
    <row r="48">
      <c r="A48" s="25" t="inlineStr">
        <is>
          <t>Factor conversión inversión → común</t>
        </is>
      </c>
      <c r="C48" s="32">
        <f>Supuestos!$C$47/Supuestos!$C$42</f>
        <v/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COMPAÑIA DE MINAS BUENAVENTURA S.A.A.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Dólares (precio por acción en Dólares).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2026-08-24T04:51:43Z</dcterms:created>
  <dcterms:modified xmlns:dcterms="http://purl.org/dc/terms/" xmlns:xsi="http://www.w3.org/2001/XMLSchema-instance" xsi:type="dcterms:W3CDTF">2026-08-24T04:51:43Z</dcterms:modified>
</cp:coreProperties>
</file>